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Ordens Disponíveis no Mercad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<sst xmlns="http://schemas.openxmlformats.org/spreadsheetml/2006/main" uniqueCount="105">
  <si>
    <t>Livro de Ordens - 28/03/2024 18:44:02</t>
  </si>
  <si>
    <t>Compra</t>
  </si>
  <si>
    <t>Venda</t>
  </si>
  <si>
    <t>Código de Negociação</t>
  </si>
  <si>
    <t>Tipologia do Título</t>
  </si>
  <si>
    <t>VNUA / Dividendos</t>
  </si>
  <si>
    <t>Taxa de Cupão (%)</t>
  </si>
  <si>
    <t>Data de Emissão</t>
  </si>
  <si>
    <t>Data de Vencimento</t>
  </si>
  <si>
    <t>Última Cotação</t>
  </si>
  <si>
    <t>Quantidade</t>
  </si>
  <si>
    <t>Preço</t>
  </si>
  <si>
    <t>Yield</t>
  </si>
  <si>
    <t>BAIAAAAA</t>
  </si>
  <si>
    <t>Acções</t>
  </si>
  <si>
    <t>NA</t>
  </si>
  <si>
    <t>-</t>
  </si>
  <si>
    <t>BCGAAAAA</t>
  </si>
  <si>
    <t>SNLEDOFB</t>
  </si>
  <si>
    <t>Obrigações Ordinárias</t>
  </si>
  <si>
    <t>2023-09-14</t>
  </si>
  <si>
    <t>2028-09-14</t>
  </si>
  <si>
    <t>BE04N24A</t>
  </si>
  <si>
    <t>BT-364 dias</t>
  </si>
  <si>
    <t>2023-11-06</t>
  </si>
  <si>
    <t>2024-11-04</t>
  </si>
  <si>
    <t>BE04D24A</t>
  </si>
  <si>
    <t>2023-12-06</t>
  </si>
  <si>
    <t>2024-12-04</t>
  </si>
  <si>
    <t>OK14F25A</t>
  </si>
  <si>
    <t>OT-TX</t>
  </si>
  <si>
    <t>2018-02-14</t>
  </si>
  <si>
    <t>2025-02-14</t>
  </si>
  <si>
    <t>EI10I26A</t>
  </si>
  <si>
    <t>OT-ME</t>
  </si>
  <si>
    <t>2021-05-10</t>
  </si>
  <si>
    <t>2026-05-10</t>
  </si>
  <si>
    <t>OH08L24A</t>
  </si>
  <si>
    <t>OT-NR</t>
  </si>
  <si>
    <t>2020-07-08</t>
  </si>
  <si>
    <t>2024-07-08</t>
  </si>
  <si>
    <t>OH31L24A</t>
  </si>
  <si>
    <t>2020-07-31</t>
  </si>
  <si>
    <t>2024-07-31</t>
  </si>
  <si>
    <t>OH02D24A</t>
  </si>
  <si>
    <t>2020-12-02</t>
  </si>
  <si>
    <t>2024-12-02</t>
  </si>
  <si>
    <t>OH25J25A</t>
  </si>
  <si>
    <t>2021-01-25</t>
  </si>
  <si>
    <t>2025-01-25</t>
  </si>
  <si>
    <t>OI09F26A</t>
  </si>
  <si>
    <t>2021-02-09</t>
  </si>
  <si>
    <t>2026-02-09</t>
  </si>
  <si>
    <t>OI05A26A</t>
  </si>
  <si>
    <t>2021-04-05</t>
  </si>
  <si>
    <t>2026-04-05</t>
  </si>
  <si>
    <t>OG07U24A</t>
  </si>
  <si>
    <t>2021-06-07</t>
  </si>
  <si>
    <t>2024-06-07</t>
  </si>
  <si>
    <t>OI14U26A</t>
  </si>
  <si>
    <t>2021-06-14</t>
  </si>
  <si>
    <t>2026-06-14</t>
  </si>
  <si>
    <t>OI12G26A</t>
  </si>
  <si>
    <t>2021-08-12</t>
  </si>
  <si>
    <t>2026-08-12</t>
  </si>
  <si>
    <t>OH26G25A</t>
  </si>
  <si>
    <t>2021-08-26</t>
  </si>
  <si>
    <t>2025-08-26</t>
  </si>
  <si>
    <t>OG03N24A</t>
  </si>
  <si>
    <t>2021-11-03</t>
  </si>
  <si>
    <t>2024-11-03</t>
  </si>
  <si>
    <t>OH11M26A</t>
  </si>
  <si>
    <t>2022-03-11</t>
  </si>
  <si>
    <t>2026-03-11</t>
  </si>
  <si>
    <t>ON07A32A</t>
  </si>
  <si>
    <t>2022-04-07</t>
  </si>
  <si>
    <t>2032-04-07</t>
  </si>
  <si>
    <t>OL07A30A</t>
  </si>
  <si>
    <t>2030-04-07</t>
  </si>
  <si>
    <t>OJ10G28B</t>
  </si>
  <si>
    <t>2022-08-10</t>
  </si>
  <si>
    <t>2028-08-10</t>
  </si>
  <si>
    <t>OL10D30A</t>
  </si>
  <si>
    <t>2022-12-10</t>
  </si>
  <si>
    <t>2030-12-10</t>
  </si>
  <si>
    <t>ON30J33A</t>
  </si>
  <si>
    <t>2023-01-30</t>
  </si>
  <si>
    <t>2033-01-30</t>
  </si>
  <si>
    <t>OI15D28A</t>
  </si>
  <si>
    <t>2023-06-15</t>
  </si>
  <si>
    <t>2028-12-15</t>
  </si>
  <si>
    <t>OJ10F28A</t>
  </si>
  <si>
    <t>2022-02-10</t>
  </si>
  <si>
    <t>2028-02-10</t>
  </si>
  <si>
    <t>OL01U31A</t>
  </si>
  <si>
    <t>2023-06-01</t>
  </si>
  <si>
    <t>2031-06-01</t>
  </si>
  <si>
    <t>OO01I34A</t>
  </si>
  <si>
    <t>2023-05-01</t>
  </si>
  <si>
    <t>2034-05-01</t>
  </si>
  <si>
    <t>OH19N27A</t>
  </si>
  <si>
    <t>2023-11-19</t>
  </si>
  <si>
    <t>2027-11-19</t>
  </si>
  <si>
    <r>
      <t xml:space="preserve"/>
    </r>
    <r>
      <rPr>
        <rFont val="Calibri"/>
        <b val="true"/>
        <i val="true"/>
        <strike val="false"/>
        <color rgb="FFFF0000"/>
        <sz val="11"/>
        <u val="single"/>
      </rPr>
      <t xml:space="preserve">Disclaimer: </t>
    </r>
    <r>
      <t xml:space="preserve"/>
    </r>
  </si>
  <si>
    <t>Todos os esforços razoáveis foram feitos para garantir que as informações neste documento estejam correctas no momento da publicação. No entanto, a BODIVA SGMR S.A não aceita qualquer responsabilidade por decisões tomadas, ou relacionadas a sistemas ou outros trabalhos realizados por qualquer parte com base neste documento. Este documento não é uma recomendação de investimento, não constitui qualquer tipo de aconselhamento, nem é uma oferta de compra e venda ou tem como intenção solicitar uma oferta de compra ou de venda de instrumentos financeiros. Adicionalmente, para as acções admitidas a negociação os dividendos pagos correspondem ao último exercício.</t>
  </si>
</sst>
</file>

<file path=xl/styles.xml><?xml version="1.0" encoding="utf-8"?>
<styleSheet xmlns="http://schemas.openxmlformats.org/spreadsheetml/2006/main" xml:space="preserve">
  <numFmts count="3">
    <numFmt numFmtId="164" formatCode="0.0000%"/>
    <numFmt numFmtId="165" formatCode="0.0000"/>
    <numFmt numFmtId="166" formatCode="dd/mm/yy"/>
  </numFmts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1"/>
      <i val="0"/>
      <strike val="0"/>
      <u val="none"/>
      <sz val="14"/>
      <color rgb="FFFF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10253F"/>
        <bgColor rgb="FF000000"/>
      </patternFill>
    </fill>
  </fills>
  <borders count="10">
    <border/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"/>
      </left>
      <right style="thin">
        <color rgb="FF000000"/>
      </right>
      <top style="thin">
        <color rgb="FFFFFF"/>
      </top>
      <bottom style="thin">
        <color rgb="FF000000"/>
      </bottom>
    </border>
    <border>
      <left style="thin">
        <color rgb="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"/>
      </left>
      <right style="thin">
        <color rgb="FF000000"/>
      </right>
      <top style="thin">
        <color rgb="FF000000"/>
      </top>
      <bottom style="thin">
        <color rgb="FFFFFF"/>
      </bottom>
    </border>
    <border>
      <right style="thin">
        <color rgb="FF000000"/>
      </right>
      <top style="thin">
        <color rgb="FFFFFF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FFFF"/>
      </bottom>
    </border>
    <border>
      <right style="thin">
        <color rgb="FFFFFF"/>
      </right>
      <top style="thin">
        <color rgb="FFFFFF"/>
      </top>
      <bottom style="thin">
        <color rgb="FF000000"/>
      </bottom>
    </border>
    <border>
      <right style="thin">
        <color rgb="FFFFFF"/>
      </right>
      <top style="thin">
        <color rgb="FF000000"/>
      </top>
      <bottom style="thin">
        <color rgb="FF000000"/>
      </bottom>
    </border>
    <border>
      <right style="thin">
        <color rgb="FFFFFF"/>
      </right>
      <top style="thin">
        <color rgb="FF000000"/>
      </top>
      <bottom style="thin">
        <color rgb="FFFFFF"/>
      </bottom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justify" vertical="center" textRotation="0" wrapText="false" shrinkToFit="false"/>
    </xf>
    <xf xfId="0" fontId="0" numFmtId="10" fillId="0" borderId="0" applyFont="0" applyNumberFormat="1" applyFill="0" applyBorder="0" applyAlignment="1">
      <alignment horizontal="center" vertical="center" textRotation="0" wrapText="false" shrinkToFit="false"/>
    </xf>
    <xf xfId="0" fontId="1" numFmtId="0" fillId="2" borderId="1" applyFont="1" applyNumberFormat="0" applyFill="1" applyBorder="1" applyAlignment="1">
      <alignment horizontal="center" vertical="center" textRotation="0" wrapText="false" shrinkToFit="false"/>
    </xf>
    <xf xfId="0" fontId="0" numFmtId="164" fillId="0" borderId="0" applyFont="0" applyNumberFormat="1" applyFill="0" applyBorder="0" applyAlignment="1">
      <alignment horizontal="general" vertical="center" textRotation="0" wrapText="false" shrinkToFit="false"/>
    </xf>
    <xf xfId="0" fontId="0" numFmtId="165" fillId="0" borderId="0" applyFont="0" applyNumberFormat="1" applyFill="0" applyBorder="0" applyAlignment="1">
      <alignment horizontal="general" vertical="center" textRotation="0" wrapText="false" shrinkToFit="false"/>
    </xf>
    <xf xfId="0" fontId="0" numFmtId="1" fillId="0" borderId="0" applyFont="0" applyNumberFormat="1" applyFill="0" applyBorder="0" applyAlignment="1">
      <alignment horizontal="general" vertical="center" textRotation="0" wrapText="false" shrinkToFit="false"/>
    </xf>
    <xf xfId="0" fontId="0" numFmtId="49" fillId="0" borderId="0" applyFont="0" applyNumberFormat="1" applyFill="0" applyBorder="0" applyAlignment="1">
      <alignment horizontal="center" vertical="center" textRotation="0" wrapText="false" shrinkToFit="false"/>
    </xf>
    <xf xfId="0" fontId="0" numFmtId="166" fillId="0" borderId="0" applyFont="0" applyNumberFormat="1" applyFill="0" applyBorder="0" applyAlignment="1">
      <alignment horizontal="center" vertical="center" textRotation="0" wrapText="false" shrinkToFit="false"/>
    </xf>
    <xf xfId="0" fontId="2" numFmtId="0" fillId="2" borderId="2" applyFont="1" applyNumberFormat="0" applyFill="1" applyBorder="1" applyAlignment="1">
      <alignment horizontal="center" vertical="center" textRotation="0" wrapText="false" shrinkToFit="false"/>
    </xf>
    <xf xfId="0" fontId="1" numFmtId="0" fillId="2" borderId="3" applyFont="1" applyNumberFormat="0" applyFill="1" applyBorder="1" applyAlignment="1">
      <alignment horizontal="center" vertical="center" textRotation="0" wrapText="false" shrinkToFit="false"/>
    </xf>
    <xf xfId="0" fontId="1" numFmtId="0" fillId="2" borderId="4" applyFont="1" applyNumberFormat="0" applyFill="1" applyBorder="1" applyAlignment="1">
      <alignment horizontal="center" vertical="center" textRotation="0" wrapText="false" shrinkToFit="false"/>
    </xf>
    <xf xfId="0" fontId="1" numFmtId="0" fillId="2" borderId="5" applyFont="1" applyNumberFormat="0" applyFill="1" applyBorder="1" applyAlignment="1">
      <alignment horizontal="center" vertical="center" textRotation="0" wrapText="false" shrinkToFit="false"/>
    </xf>
    <xf xfId="0" fontId="1" numFmtId="0" fillId="2" borderId="6" applyFont="1" applyNumberFormat="0" applyFill="1" applyBorder="1" applyAlignment="1">
      <alignment horizontal="center" vertical="center" textRotation="0" wrapText="false" shrinkToFit="false"/>
    </xf>
    <xf xfId="0" fontId="1" numFmtId="0" fillId="2" borderId="7" applyFont="1" applyNumberFormat="0" applyFill="1" applyBorder="1" applyAlignment="1">
      <alignment horizontal="center" vertical="center" textRotation="0" wrapText="false" shrinkToFit="false"/>
    </xf>
    <xf xfId="0" fontId="1" numFmtId="0" fillId="2" borderId="8" applyFont="1" applyNumberFormat="0" applyFill="1" applyBorder="1" applyAlignment="1">
      <alignment horizontal="center" vertical="center" textRotation="0" wrapText="false" shrinkToFit="false"/>
    </xf>
    <xf xfId="0" fontId="1" numFmtId="0" fillId="2" borderId="9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6"/>
  <sheetViews>
    <sheetView tabSelected="1" workbookViewId="0" showGridLines="true" showRowColHeaders="1">
      <selection activeCell="J3" sqref="J3"/>
    </sheetView>
  </sheetViews>
  <sheetFormatPr defaultRowHeight="14.4" outlineLevelRow="0" outlineLevelCol="0"/>
  <cols>
    <col min="1" max="1" width="15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5" customWidth="true" style="0"/>
    <col min="13" max="13" width="15" customWidth="true" style="0"/>
  </cols>
  <sheetData>
    <row r="1" spans="1:13" customHeight="1" ht="40">
      <c r="A1" s="9" t="s">
        <v>0</v>
      </c>
      <c r="B1" s="12"/>
      <c r="C1" s="12"/>
      <c r="D1" s="12"/>
      <c r="E1" s="12"/>
      <c r="F1" s="12"/>
      <c r="G1" s="12"/>
      <c r="H1" s="12"/>
      <c r="I1" s="12"/>
      <c r="J1" s="14"/>
      <c r="K1" s="3"/>
      <c r="L1" s="3"/>
      <c r="M1" s="3"/>
    </row>
    <row r="2" spans="1:13">
      <c r="A2" s="10"/>
      <c r="B2" s="3"/>
      <c r="C2" s="3"/>
      <c r="D2" s="3"/>
      <c r="E2" s="3"/>
      <c r="F2" s="3"/>
      <c r="G2" s="3"/>
      <c r="H2" s="3" t="s">
        <v>1</v>
      </c>
      <c r="I2" s="3"/>
      <c r="J2" s="15"/>
      <c r="K2" s="3" t="s">
        <v>2</v>
      </c>
      <c r="L2" s="3"/>
      <c r="M2" s="3"/>
    </row>
    <row r="3" spans="1:13">
      <c r="A3" s="11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6" t="s">
        <v>12</v>
      </c>
      <c r="K3" s="3" t="s">
        <v>10</v>
      </c>
      <c r="L3" s="3" t="s">
        <v>11</v>
      </c>
      <c r="M3" s="3" t="s">
        <v>12</v>
      </c>
    </row>
    <row r="4" spans="1:13">
      <c r="A4" s="7" t="s">
        <v>13</v>
      </c>
      <c r="B4" s="7" t="s">
        <v>14</v>
      </c>
      <c r="C4" s="5">
        <v>2212</v>
      </c>
      <c r="D4" s="2" t="s">
        <v>15</v>
      </c>
      <c r="E4" s="8"/>
      <c r="F4" s="8" t="s">
        <v>15</v>
      </c>
      <c r="G4" s="5">
        <v>51000</v>
      </c>
      <c r="H4" s="6">
        <v>4</v>
      </c>
      <c r="I4" s="5">
        <v>51013</v>
      </c>
      <c r="J4" s="4" t="str">
        <f>(C4/G4)</f>
        <v>0</v>
      </c>
      <c r="K4" s="6">
        <v>6</v>
      </c>
      <c r="L4" s="5">
        <v>57000</v>
      </c>
      <c r="M4" s="4" t="str">
        <f>(C4/G4)</f>
        <v>0</v>
      </c>
    </row>
    <row r="5" spans="1:13">
      <c r="A5" s="7" t="s">
        <v>13</v>
      </c>
      <c r="B5" s="7" t="s">
        <v>14</v>
      </c>
      <c r="C5" s="5">
        <v>2212</v>
      </c>
      <c r="D5" s="2" t="s">
        <v>15</v>
      </c>
      <c r="E5" s="8"/>
      <c r="F5" s="8" t="s">
        <v>15</v>
      </c>
      <c r="G5" s="5">
        <v>51000</v>
      </c>
      <c r="H5" s="6">
        <v>10</v>
      </c>
      <c r="I5" s="5">
        <v>51000</v>
      </c>
      <c r="J5" s="4" t="str">
        <f>(C5/G5)</f>
        <v>0</v>
      </c>
      <c r="K5" s="6" t="s">
        <v>16</v>
      </c>
      <c r="L5" s="5" t="s">
        <v>16</v>
      </c>
      <c r="M5" s="4" t="s">
        <v>16</v>
      </c>
    </row>
    <row r="6" spans="1:13">
      <c r="A6" s="7" t="s">
        <v>13</v>
      </c>
      <c r="B6" s="7" t="s">
        <v>14</v>
      </c>
      <c r="C6" s="5">
        <v>2212</v>
      </c>
      <c r="D6" s="2" t="s">
        <v>15</v>
      </c>
      <c r="E6" s="8"/>
      <c r="F6" s="8" t="s">
        <v>15</v>
      </c>
      <c r="G6" s="5">
        <v>51000</v>
      </c>
      <c r="H6" s="6">
        <v>44</v>
      </c>
      <c r="I6" s="5">
        <v>47970</v>
      </c>
      <c r="J6" s="4" t="str">
        <f>(C6/G6)</f>
        <v>0</v>
      </c>
      <c r="K6" s="6" t="s">
        <v>16</v>
      </c>
      <c r="L6" s="5" t="s">
        <v>16</v>
      </c>
      <c r="M6" s="4" t="s">
        <v>16</v>
      </c>
    </row>
    <row r="7" spans="1:13">
      <c r="A7" s="7" t="s">
        <v>13</v>
      </c>
      <c r="B7" s="7" t="s">
        <v>14</v>
      </c>
      <c r="C7" s="5">
        <v>2212</v>
      </c>
      <c r="D7" s="2" t="s">
        <v>15</v>
      </c>
      <c r="E7" s="8"/>
      <c r="F7" s="8" t="s">
        <v>15</v>
      </c>
      <c r="G7" s="5">
        <v>51000</v>
      </c>
      <c r="H7" s="6">
        <v>21</v>
      </c>
      <c r="I7" s="5">
        <v>45000</v>
      </c>
      <c r="J7" s="4" t="str">
        <f>(C7/G7)</f>
        <v>0</v>
      </c>
      <c r="K7" s="6" t="s">
        <v>16</v>
      </c>
      <c r="L7" s="5" t="s">
        <v>16</v>
      </c>
      <c r="M7" s="4" t="s">
        <v>16</v>
      </c>
    </row>
    <row r="8" spans="1:13">
      <c r="A8" s="7" t="s">
        <v>13</v>
      </c>
      <c r="B8" s="7" t="s">
        <v>14</v>
      </c>
      <c r="C8" s="5">
        <v>2212</v>
      </c>
      <c r="D8" s="2" t="s">
        <v>15</v>
      </c>
      <c r="E8" s="8"/>
      <c r="F8" s="8" t="s">
        <v>15</v>
      </c>
      <c r="G8" s="5">
        <v>51000</v>
      </c>
      <c r="H8" s="6">
        <v>120</v>
      </c>
      <c r="I8" s="5">
        <v>41000</v>
      </c>
      <c r="J8" s="4" t="str">
        <f>(C8/G8)</f>
        <v>0</v>
      </c>
      <c r="K8" s="6" t="s">
        <v>16</v>
      </c>
      <c r="L8" s="5" t="s">
        <v>16</v>
      </c>
      <c r="M8" s="4" t="s">
        <v>16</v>
      </c>
    </row>
    <row r="9" spans="1:13">
      <c r="A9" s="7" t="s">
        <v>17</v>
      </c>
      <c r="B9" s="7" t="s">
        <v>14</v>
      </c>
      <c r="C9" s="5">
        <v>862</v>
      </c>
      <c r="D9" s="2" t="s">
        <v>15</v>
      </c>
      <c r="E9" s="8"/>
      <c r="F9" s="8" t="s">
        <v>15</v>
      </c>
      <c r="G9" s="5">
        <v>19000</v>
      </c>
      <c r="H9" s="6">
        <v>2</v>
      </c>
      <c r="I9" s="5">
        <v>19000</v>
      </c>
      <c r="J9" s="4" t="str">
        <f>(C9/G9)</f>
        <v>0</v>
      </c>
      <c r="K9" s="6" t="s">
        <v>16</v>
      </c>
      <c r="L9" s="5" t="s">
        <v>16</v>
      </c>
      <c r="M9" s="4" t="s">
        <v>16</v>
      </c>
    </row>
    <row r="10" spans="1:13">
      <c r="A10" s="7" t="s">
        <v>17</v>
      </c>
      <c r="B10" s="7" t="s">
        <v>14</v>
      </c>
      <c r="C10" s="5">
        <v>862</v>
      </c>
      <c r="D10" s="2" t="s">
        <v>15</v>
      </c>
      <c r="E10" s="8"/>
      <c r="F10" s="8" t="s">
        <v>15</v>
      </c>
      <c r="G10" s="5">
        <v>19000</v>
      </c>
      <c r="H10" s="6">
        <v>100</v>
      </c>
      <c r="I10" s="5">
        <v>18150</v>
      </c>
      <c r="J10" s="4" t="str">
        <f>(C10/G10)</f>
        <v>0</v>
      </c>
      <c r="K10" s="6" t="s">
        <v>16</v>
      </c>
      <c r="L10" s="5" t="s">
        <v>16</v>
      </c>
      <c r="M10" s="4" t="s">
        <v>16</v>
      </c>
    </row>
    <row r="11" spans="1:13">
      <c r="A11" s="7" t="s">
        <v>17</v>
      </c>
      <c r="B11" s="7" t="s">
        <v>14</v>
      </c>
      <c r="C11" s="5">
        <v>862</v>
      </c>
      <c r="D11" s="2" t="s">
        <v>15</v>
      </c>
      <c r="E11" s="8"/>
      <c r="F11" s="8" t="s">
        <v>15</v>
      </c>
      <c r="G11" s="5">
        <v>19000</v>
      </c>
      <c r="H11" s="6">
        <v>42</v>
      </c>
      <c r="I11" s="5">
        <v>18100</v>
      </c>
      <c r="J11" s="4" t="str">
        <f>(C11/G11)</f>
        <v>0</v>
      </c>
      <c r="K11" s="6" t="s">
        <v>16</v>
      </c>
      <c r="L11" s="5" t="s">
        <v>16</v>
      </c>
      <c r="M11" s="4" t="s">
        <v>16</v>
      </c>
    </row>
    <row r="12" spans="1:13">
      <c r="A12" s="7" t="s">
        <v>17</v>
      </c>
      <c r="B12" s="7" t="s">
        <v>14</v>
      </c>
      <c r="C12" s="5">
        <v>862</v>
      </c>
      <c r="D12" s="2" t="s">
        <v>15</v>
      </c>
      <c r="E12" s="8"/>
      <c r="F12" s="8" t="s">
        <v>15</v>
      </c>
      <c r="G12" s="5">
        <v>19000</v>
      </c>
      <c r="H12" s="6">
        <v>60</v>
      </c>
      <c r="I12" s="5">
        <v>18000</v>
      </c>
      <c r="J12" s="4" t="str">
        <f>(C12/G12)</f>
        <v>0</v>
      </c>
      <c r="K12" s="6" t="s">
        <v>16</v>
      </c>
      <c r="L12" s="5" t="s">
        <v>16</v>
      </c>
      <c r="M12" s="4" t="s">
        <v>16</v>
      </c>
    </row>
    <row r="13" spans="1:13">
      <c r="A13" s="7" t="s">
        <v>17</v>
      </c>
      <c r="B13" s="7" t="s">
        <v>14</v>
      </c>
      <c r="C13" s="5">
        <v>862</v>
      </c>
      <c r="D13" s="2" t="s">
        <v>15</v>
      </c>
      <c r="E13" s="8"/>
      <c r="F13" s="8" t="s">
        <v>15</v>
      </c>
      <c r="G13" s="5">
        <v>19000</v>
      </c>
      <c r="H13" s="6">
        <v>50</v>
      </c>
      <c r="I13" s="5">
        <v>17000</v>
      </c>
      <c r="J13" s="4" t="str">
        <f>(C13/G13)</f>
        <v>0</v>
      </c>
      <c r="K13" s="6" t="s">
        <v>16</v>
      </c>
      <c r="L13" s="5" t="s">
        <v>16</v>
      </c>
      <c r="M13" s="4" t="s">
        <v>16</v>
      </c>
    </row>
    <row r="14" spans="1:13">
      <c r="A14" s="7" t="s">
        <v>17</v>
      </c>
      <c r="B14" s="7" t="s">
        <v>14</v>
      </c>
      <c r="C14" s="5">
        <v>862</v>
      </c>
      <c r="D14" s="2" t="s">
        <v>15</v>
      </c>
      <c r="E14" s="8"/>
      <c r="F14" s="8" t="s">
        <v>15</v>
      </c>
      <c r="G14" s="5">
        <v>19000</v>
      </c>
      <c r="H14" s="6">
        <v>3</v>
      </c>
      <c r="I14" s="5">
        <v>16500</v>
      </c>
      <c r="J14" s="4" t="str">
        <f>(C14/G14)</f>
        <v>0</v>
      </c>
      <c r="K14" s="6" t="s">
        <v>16</v>
      </c>
      <c r="L14" s="5" t="s">
        <v>16</v>
      </c>
      <c r="M14" s="4" t="s">
        <v>16</v>
      </c>
    </row>
    <row r="15" spans="1:13">
      <c r="A15" s="7" t="s">
        <v>18</v>
      </c>
      <c r="B15" s="7" t="s">
        <v>19</v>
      </c>
      <c r="C15" s="5">
        <v>10000</v>
      </c>
      <c r="D15" s="2">
        <v>0.175</v>
      </c>
      <c r="E15" s="8" t="s">
        <v>20</v>
      </c>
      <c r="F15" s="8" t="s">
        <v>21</v>
      </c>
      <c r="G15" s="5">
        <v>100</v>
      </c>
      <c r="H15" s="6" t="s">
        <v>16</v>
      </c>
      <c r="I15" s="5" t="s">
        <v>16</v>
      </c>
      <c r="J15" s="4" t="s">
        <v>16</v>
      </c>
      <c r="K15" s="6">
        <v>17897</v>
      </c>
      <c r="L15" s="5">
        <v>100</v>
      </c>
      <c r="M15" s="4" t="str">
        <f>yield(+WORKDAY(TODAY(), 1,0),F15,D15,L15,100,2,1)</f>
        <v>0</v>
      </c>
    </row>
    <row r="16" spans="1:13">
      <c r="A16" s="7" t="s">
        <v>18</v>
      </c>
      <c r="B16" s="7" t="s">
        <v>19</v>
      </c>
      <c r="C16" s="5">
        <v>10000</v>
      </c>
      <c r="D16" s="2">
        <v>0.175</v>
      </c>
      <c r="E16" s="8" t="s">
        <v>20</v>
      </c>
      <c r="F16" s="8" t="s">
        <v>21</v>
      </c>
      <c r="G16" s="5">
        <v>100</v>
      </c>
      <c r="H16" s="6" t="s">
        <v>16</v>
      </c>
      <c r="I16" s="5" t="s">
        <v>16</v>
      </c>
      <c r="J16" s="4" t="s">
        <v>16</v>
      </c>
      <c r="K16" s="6">
        <v>204</v>
      </c>
      <c r="L16" s="5">
        <v>101</v>
      </c>
      <c r="M16" s="4" t="str">
        <f>yield(+WORKDAY(TODAY(), 1,0),F16,D16,L16,100,2,1)</f>
        <v>0</v>
      </c>
    </row>
    <row r="17" spans="1:13">
      <c r="A17" s="7" t="s">
        <v>18</v>
      </c>
      <c r="B17" s="7" t="s">
        <v>19</v>
      </c>
      <c r="C17" s="5">
        <v>10000</v>
      </c>
      <c r="D17" s="2">
        <v>0.175</v>
      </c>
      <c r="E17" s="8" t="s">
        <v>20</v>
      </c>
      <c r="F17" s="8" t="s">
        <v>21</v>
      </c>
      <c r="G17" s="5">
        <v>100</v>
      </c>
      <c r="H17" s="6" t="s">
        <v>16</v>
      </c>
      <c r="I17" s="5" t="s">
        <v>16</v>
      </c>
      <c r="J17" s="4" t="s">
        <v>16</v>
      </c>
      <c r="K17" s="6">
        <v>19</v>
      </c>
      <c r="L17" s="5">
        <v>103</v>
      </c>
      <c r="M17" s="4" t="str">
        <f>yield(+WORKDAY(TODAY(), 1,0),F17,D17,L17,100,2,1)</f>
        <v>0</v>
      </c>
    </row>
    <row r="18" spans="1:13">
      <c r="A18" s="7" t="s">
        <v>18</v>
      </c>
      <c r="B18" s="7" t="s">
        <v>19</v>
      </c>
      <c r="C18" s="5">
        <v>10000</v>
      </c>
      <c r="D18" s="2">
        <v>0.175</v>
      </c>
      <c r="E18" s="8" t="s">
        <v>20</v>
      </c>
      <c r="F18" s="8" t="s">
        <v>21</v>
      </c>
      <c r="G18" s="5">
        <v>100</v>
      </c>
      <c r="H18" s="6" t="s">
        <v>16</v>
      </c>
      <c r="I18" s="5" t="s">
        <v>16</v>
      </c>
      <c r="J18" s="4" t="s">
        <v>16</v>
      </c>
      <c r="K18" s="6">
        <v>3630</v>
      </c>
      <c r="L18" s="5">
        <v>115</v>
      </c>
      <c r="M18" s="4" t="str">
        <f>yield(+WORKDAY(TODAY(), 1,0),F18,D18,L18,100,2,1)</f>
        <v>0</v>
      </c>
    </row>
    <row r="19" spans="1:13">
      <c r="A19" s="7" t="s">
        <v>22</v>
      </c>
      <c r="B19" s="7" t="s">
        <v>23</v>
      </c>
      <c r="C19" s="5">
        <v>1000</v>
      </c>
      <c r="D19" s="2">
        <v>0.1215</v>
      </c>
      <c r="E19" s="8" t="s">
        <v>24</v>
      </c>
      <c r="F19" s="8" t="s">
        <v>25</v>
      </c>
      <c r="G19" s="5">
        <v>1000.0008</v>
      </c>
      <c r="H19" s="6" t="s">
        <v>16</v>
      </c>
      <c r="I19" s="5" t="s">
        <v>16</v>
      </c>
      <c r="J19" s="4" t="s">
        <v>16</v>
      </c>
      <c r="K19" s="6">
        <v>6399308</v>
      </c>
      <c r="L19" s="5">
        <v>935</v>
      </c>
      <c r="M19" s="4" t="str">
        <f>L19/100</f>
        <v>0</v>
      </c>
    </row>
    <row r="20" spans="1:13">
      <c r="A20" s="7" t="s">
        <v>26</v>
      </c>
      <c r="B20" s="7" t="s">
        <v>23</v>
      </c>
      <c r="C20" s="5">
        <v>1000</v>
      </c>
      <c r="D20" s="2">
        <v>0.18</v>
      </c>
      <c r="E20" s="8" t="s">
        <v>27</v>
      </c>
      <c r="F20" s="8" t="s">
        <v>28</v>
      </c>
      <c r="G20" s="5">
        <v>931</v>
      </c>
      <c r="H20" s="6">
        <v>300719</v>
      </c>
      <c r="I20" s="5">
        <v>931</v>
      </c>
      <c r="J20" s="4" t="str">
        <f>K20/100</f>
        <v>0</v>
      </c>
      <c r="K20" s="6">
        <v>11938560</v>
      </c>
      <c r="L20" s="5">
        <v>947</v>
      </c>
      <c r="M20" s="4" t="str">
        <f>L20/100</f>
        <v>0</v>
      </c>
    </row>
    <row r="21" spans="1:13">
      <c r="A21" s="7" t="s">
        <v>29</v>
      </c>
      <c r="B21" s="7" t="s">
        <v>30</v>
      </c>
      <c r="C21" s="5">
        <v>1044139.42</v>
      </c>
      <c r="D21" s="2">
        <v>0.08</v>
      </c>
      <c r="E21" s="8" t="s">
        <v>31</v>
      </c>
      <c r="F21" s="8" t="s">
        <v>32</v>
      </c>
      <c r="G21" s="5">
        <v>116</v>
      </c>
      <c r="H21" s="6" t="s">
        <v>16</v>
      </c>
      <c r="I21" s="5" t="s">
        <v>16</v>
      </c>
      <c r="J21" s="4" t="s">
        <v>16</v>
      </c>
      <c r="K21" s="6">
        <v>1897</v>
      </c>
      <c r="L21" s="5">
        <v>105</v>
      </c>
      <c r="M21" s="4" t="str">
        <f>yield(+WORKDAY(TODAY(), 1,0),F21,D21,L21,100,2,1)</f>
        <v>0</v>
      </c>
    </row>
    <row r="22" spans="1:13">
      <c r="A22" s="7" t="s">
        <v>33</v>
      </c>
      <c r="B22" s="7" t="s">
        <v>34</v>
      </c>
      <c r="C22" s="5">
        <v>10000</v>
      </c>
      <c r="D22" s="2">
        <v>0.059</v>
      </c>
      <c r="E22" s="8" t="s">
        <v>35</v>
      </c>
      <c r="F22" s="8" t="s">
        <v>36</v>
      </c>
      <c r="G22" s="5">
        <v>105</v>
      </c>
      <c r="H22" s="6" t="s">
        <v>16</v>
      </c>
      <c r="I22" s="5" t="s">
        <v>16</v>
      </c>
      <c r="J22" s="4" t="s">
        <v>16</v>
      </c>
      <c r="K22" s="6">
        <v>8</v>
      </c>
      <c r="L22" s="5">
        <v>105</v>
      </c>
      <c r="M22" s="4" t="str">
        <f>yield(+WORKDAY(TODAY(), 1,0),F22,D22,L22,100,2,1)</f>
        <v>0</v>
      </c>
    </row>
    <row r="23" spans="1:13">
      <c r="A23" s="7" t="s">
        <v>37</v>
      </c>
      <c r="B23" s="7" t="s">
        <v>38</v>
      </c>
      <c r="C23" s="5">
        <v>100000</v>
      </c>
      <c r="D23" s="2">
        <v>0.165</v>
      </c>
      <c r="E23" s="8" t="s">
        <v>39</v>
      </c>
      <c r="F23" s="8" t="s">
        <v>40</v>
      </c>
      <c r="G23" s="5">
        <v>99.817</v>
      </c>
      <c r="H23" s="6" t="s">
        <v>16</v>
      </c>
      <c r="I23" s="5" t="s">
        <v>16</v>
      </c>
      <c r="J23" s="4" t="s">
        <v>16</v>
      </c>
      <c r="K23" s="6">
        <v>10312</v>
      </c>
      <c r="L23" s="5">
        <v>99.817</v>
      </c>
      <c r="M23" s="4" t="str">
        <f>yield(+WORKDAY(TODAY(), 1,0),F23,D23,L23,100,2,1)</f>
        <v>0</v>
      </c>
    </row>
    <row r="24" spans="1:13">
      <c r="A24" s="7" t="s">
        <v>41</v>
      </c>
      <c r="B24" s="7" t="s">
        <v>38</v>
      </c>
      <c r="C24" s="5">
        <v>100000</v>
      </c>
      <c r="D24" s="2">
        <v>0.165</v>
      </c>
      <c r="E24" s="8" t="s">
        <v>42</v>
      </c>
      <c r="F24" s="8" t="s">
        <v>43</v>
      </c>
      <c r="G24" s="5">
        <v>101.32</v>
      </c>
      <c r="H24" s="6" t="s">
        <v>16</v>
      </c>
      <c r="I24" s="5" t="s">
        <v>16</v>
      </c>
      <c r="J24" s="4" t="s">
        <v>16</v>
      </c>
      <c r="K24" s="6">
        <v>574</v>
      </c>
      <c r="L24" s="5">
        <v>99.796</v>
      </c>
      <c r="M24" s="4" t="str">
        <f>yield(+WORKDAY(TODAY(), 1,0),F24,D24,L24,100,2,1)</f>
        <v>0</v>
      </c>
    </row>
    <row r="25" spans="1:13">
      <c r="A25" s="7" t="s">
        <v>44</v>
      </c>
      <c r="B25" s="7" t="s">
        <v>38</v>
      </c>
      <c r="C25" s="5">
        <v>100000</v>
      </c>
      <c r="D25" s="2">
        <v>0.165</v>
      </c>
      <c r="E25" s="8" t="s">
        <v>45</v>
      </c>
      <c r="F25" s="8" t="s">
        <v>46</v>
      </c>
      <c r="G25" s="5">
        <v>100</v>
      </c>
      <c r="H25" s="6" t="s">
        <v>16</v>
      </c>
      <c r="I25" s="5" t="s">
        <v>16</v>
      </c>
      <c r="J25" s="4" t="s">
        <v>16</v>
      </c>
      <c r="K25" s="6">
        <v>15</v>
      </c>
      <c r="L25" s="5">
        <v>108.768</v>
      </c>
      <c r="M25" s="4" t="str">
        <f>yield(+WORKDAY(TODAY(), 1,0),F25,D25,L25,100,2,1)</f>
        <v>0</v>
      </c>
    </row>
    <row r="26" spans="1:13">
      <c r="A26" s="7" t="s">
        <v>47</v>
      </c>
      <c r="B26" s="7" t="s">
        <v>38</v>
      </c>
      <c r="C26" s="5">
        <v>100000</v>
      </c>
      <c r="D26" s="2">
        <v>0.165</v>
      </c>
      <c r="E26" s="8" t="s">
        <v>48</v>
      </c>
      <c r="F26" s="8" t="s">
        <v>49</v>
      </c>
      <c r="G26" s="5">
        <v>102.378</v>
      </c>
      <c r="H26" s="6" t="s">
        <v>16</v>
      </c>
      <c r="I26" s="5" t="s">
        <v>16</v>
      </c>
      <c r="J26" s="4" t="s">
        <v>16</v>
      </c>
      <c r="K26" s="6">
        <v>60</v>
      </c>
      <c r="L26" s="5">
        <v>102.378</v>
      </c>
      <c r="M26" s="4" t="str">
        <f>yield(+WORKDAY(TODAY(), 1,0),F26,D26,L26,100,2,1)</f>
        <v>0</v>
      </c>
    </row>
    <row r="27" spans="1:13">
      <c r="A27" s="7" t="s">
        <v>50</v>
      </c>
      <c r="B27" s="7" t="s">
        <v>38</v>
      </c>
      <c r="C27" s="5">
        <v>100000</v>
      </c>
      <c r="D27" s="2">
        <v>0.1675</v>
      </c>
      <c r="E27" s="8" t="s">
        <v>51</v>
      </c>
      <c r="F27" s="8" t="s">
        <v>52</v>
      </c>
      <c r="G27" s="5">
        <v>107.7</v>
      </c>
      <c r="H27" s="6" t="s">
        <v>16</v>
      </c>
      <c r="I27" s="5" t="s">
        <v>16</v>
      </c>
      <c r="J27" s="4" t="s">
        <v>16</v>
      </c>
      <c r="K27" s="6">
        <v>1102</v>
      </c>
      <c r="L27" s="5">
        <v>108.99</v>
      </c>
      <c r="M27" s="4" t="str">
        <f>yield(+WORKDAY(TODAY(), 1,0),F27,D27,L27,100,2,1)</f>
        <v>0</v>
      </c>
    </row>
    <row r="28" spans="1:13">
      <c r="A28" s="7" t="s">
        <v>53</v>
      </c>
      <c r="B28" s="7" t="s">
        <v>38</v>
      </c>
      <c r="C28" s="5">
        <v>100000</v>
      </c>
      <c r="D28" s="2">
        <v>0.1675</v>
      </c>
      <c r="E28" s="8" t="s">
        <v>54</v>
      </c>
      <c r="F28" s="8" t="s">
        <v>55</v>
      </c>
      <c r="G28" s="5">
        <v>107.47</v>
      </c>
      <c r="H28" s="6">
        <v>490</v>
      </c>
      <c r="I28" s="5">
        <v>107.367</v>
      </c>
      <c r="J28" s="4" t="str">
        <f>yield(+WORKDAY(TODAY(), 1,0),F28,D28,I28,100,2,1)</f>
        <v>0</v>
      </c>
      <c r="K28" s="6" t="s">
        <v>16</v>
      </c>
      <c r="L28" s="5" t="s">
        <v>16</v>
      </c>
      <c r="M28" s="4" t="s">
        <v>16</v>
      </c>
    </row>
    <row r="29" spans="1:13">
      <c r="A29" s="7" t="s">
        <v>56</v>
      </c>
      <c r="B29" s="7" t="s">
        <v>38</v>
      </c>
      <c r="C29" s="5">
        <v>100000</v>
      </c>
      <c r="D29" s="2">
        <v>0.1625</v>
      </c>
      <c r="E29" s="8" t="s">
        <v>57</v>
      </c>
      <c r="F29" s="8" t="s">
        <v>58</v>
      </c>
      <c r="G29" s="5">
        <v>103</v>
      </c>
      <c r="H29" s="6" t="s">
        <v>16</v>
      </c>
      <c r="I29" s="5" t="s">
        <v>16</v>
      </c>
      <c r="J29" s="4" t="s">
        <v>16</v>
      </c>
      <c r="K29" s="6">
        <v>9</v>
      </c>
      <c r="L29" s="5">
        <v>101.5</v>
      </c>
      <c r="M29" s="4" t="str">
        <f>yield(+WORKDAY(TODAY(), 1,0),F29,D29,L29,100,2,1)</f>
        <v>0</v>
      </c>
    </row>
    <row r="30" spans="1:13">
      <c r="A30" s="7" t="s">
        <v>59</v>
      </c>
      <c r="B30" s="7" t="s">
        <v>38</v>
      </c>
      <c r="C30" s="5">
        <v>100000</v>
      </c>
      <c r="D30" s="2">
        <v>0.1675</v>
      </c>
      <c r="E30" s="8" t="s">
        <v>60</v>
      </c>
      <c r="F30" s="8" t="s">
        <v>61</v>
      </c>
      <c r="G30" s="5">
        <v>104</v>
      </c>
      <c r="H30" s="6" t="s">
        <v>16</v>
      </c>
      <c r="I30" s="5" t="s">
        <v>16</v>
      </c>
      <c r="J30" s="4" t="s">
        <v>16</v>
      </c>
      <c r="K30" s="6">
        <v>4</v>
      </c>
      <c r="L30" s="5">
        <v>102.5</v>
      </c>
      <c r="M30" s="4" t="str">
        <f>yield(+WORKDAY(TODAY(), 1,0),F30,D30,L30,100,2,1)</f>
        <v>0</v>
      </c>
    </row>
    <row r="31" spans="1:13">
      <c r="A31" s="7" t="s">
        <v>59</v>
      </c>
      <c r="B31" s="7" t="s">
        <v>38</v>
      </c>
      <c r="C31" s="5">
        <v>100000</v>
      </c>
      <c r="D31" s="2">
        <v>0.1675</v>
      </c>
      <c r="E31" s="8" t="s">
        <v>60</v>
      </c>
      <c r="F31" s="8" t="s">
        <v>61</v>
      </c>
      <c r="G31" s="5">
        <v>104</v>
      </c>
      <c r="H31" s="6" t="s">
        <v>16</v>
      </c>
      <c r="I31" s="5" t="s">
        <v>16</v>
      </c>
      <c r="J31" s="4" t="s">
        <v>16</v>
      </c>
      <c r="K31" s="6">
        <v>256</v>
      </c>
      <c r="L31" s="5">
        <v>103.99</v>
      </c>
      <c r="M31" s="4" t="str">
        <f>yield(+WORKDAY(TODAY(), 1,0),F31,D31,L31,100,2,1)</f>
        <v>0</v>
      </c>
    </row>
    <row r="32" spans="1:13">
      <c r="A32" s="7" t="s">
        <v>62</v>
      </c>
      <c r="B32" s="7" t="s">
        <v>38</v>
      </c>
      <c r="C32" s="5">
        <v>100000</v>
      </c>
      <c r="D32" s="2">
        <v>0.1675</v>
      </c>
      <c r="E32" s="8" t="s">
        <v>63</v>
      </c>
      <c r="F32" s="8" t="s">
        <v>64</v>
      </c>
      <c r="G32" s="5">
        <v>103.98</v>
      </c>
      <c r="H32" s="6" t="s">
        <v>16</v>
      </c>
      <c r="I32" s="5" t="s">
        <v>16</v>
      </c>
      <c r="J32" s="4" t="s">
        <v>16</v>
      </c>
      <c r="K32" s="6">
        <v>2</v>
      </c>
      <c r="L32" s="5">
        <v>103.99</v>
      </c>
      <c r="M32" s="4" t="str">
        <f>yield(+WORKDAY(TODAY(), 1,0),F32,D32,L32,100,2,1)</f>
        <v>0</v>
      </c>
    </row>
    <row r="33" spans="1:13">
      <c r="A33" s="7" t="s">
        <v>65</v>
      </c>
      <c r="B33" s="7" t="s">
        <v>38</v>
      </c>
      <c r="C33" s="5">
        <v>100000</v>
      </c>
      <c r="D33" s="2">
        <v>0.165</v>
      </c>
      <c r="E33" s="8" t="s">
        <v>66</v>
      </c>
      <c r="F33" s="8" t="s">
        <v>67</v>
      </c>
      <c r="G33" s="5">
        <v>105.64</v>
      </c>
      <c r="H33" s="6">
        <v>303</v>
      </c>
      <c r="I33" s="5">
        <v>98.165</v>
      </c>
      <c r="J33" s="4" t="str">
        <f>yield(+WORKDAY(TODAY(), 1,0),F33,D33,I33,100,2,1)</f>
        <v>0</v>
      </c>
      <c r="K33" s="6" t="s">
        <v>16</v>
      </c>
      <c r="L33" s="5" t="s">
        <v>16</v>
      </c>
      <c r="M33" s="4" t="s">
        <v>16</v>
      </c>
    </row>
    <row r="34" spans="1:13">
      <c r="A34" s="7" t="s">
        <v>68</v>
      </c>
      <c r="B34" s="7" t="s">
        <v>38</v>
      </c>
      <c r="C34" s="5">
        <v>100000</v>
      </c>
      <c r="D34" s="2">
        <v>0.1625</v>
      </c>
      <c r="E34" s="8" t="s">
        <v>69</v>
      </c>
      <c r="F34" s="8" t="s">
        <v>70</v>
      </c>
      <c r="G34" s="5">
        <v>104</v>
      </c>
      <c r="H34" s="6" t="s">
        <v>16</v>
      </c>
      <c r="I34" s="5" t="s">
        <v>16</v>
      </c>
      <c r="J34" s="4" t="s">
        <v>16</v>
      </c>
      <c r="K34" s="6">
        <v>54</v>
      </c>
      <c r="L34" s="5">
        <v>110</v>
      </c>
      <c r="M34" s="4" t="str">
        <f>yield(+WORKDAY(TODAY(), 1,0),F34,D34,L34,100,2,1)</f>
        <v>0</v>
      </c>
    </row>
    <row r="35" spans="1:13">
      <c r="A35" s="7" t="s">
        <v>71</v>
      </c>
      <c r="B35" s="7" t="s">
        <v>38</v>
      </c>
      <c r="C35" s="5">
        <v>100000</v>
      </c>
      <c r="D35" s="2">
        <v>0.185</v>
      </c>
      <c r="E35" s="8" t="s">
        <v>72</v>
      </c>
      <c r="F35" s="8" t="s">
        <v>73</v>
      </c>
      <c r="G35" s="5">
        <v>106.35</v>
      </c>
      <c r="H35" s="6" t="s">
        <v>16</v>
      </c>
      <c r="I35" s="5" t="s">
        <v>16</v>
      </c>
      <c r="J35" s="4" t="s">
        <v>16</v>
      </c>
      <c r="K35" s="6">
        <v>4127</v>
      </c>
      <c r="L35" s="5">
        <v>106.35</v>
      </c>
      <c r="M35" s="4" t="str">
        <f>yield(+WORKDAY(TODAY(), 1,0),F35,D35,L35,100,2,1)</f>
        <v>0</v>
      </c>
    </row>
    <row r="36" spans="1:13">
      <c r="A36" s="7" t="s">
        <v>71</v>
      </c>
      <c r="B36" s="7" t="s">
        <v>38</v>
      </c>
      <c r="C36" s="5">
        <v>100000</v>
      </c>
      <c r="D36" s="2">
        <v>0.185</v>
      </c>
      <c r="E36" s="8" t="s">
        <v>72</v>
      </c>
      <c r="F36" s="8" t="s">
        <v>73</v>
      </c>
      <c r="G36" s="5">
        <v>106.35</v>
      </c>
      <c r="H36" s="6" t="s">
        <v>16</v>
      </c>
      <c r="I36" s="5" t="s">
        <v>16</v>
      </c>
      <c r="J36" s="4" t="s">
        <v>16</v>
      </c>
      <c r="K36" s="6">
        <v>306</v>
      </c>
      <c r="L36" s="5">
        <v>109</v>
      </c>
      <c r="M36" s="4" t="str">
        <f>yield(+WORKDAY(TODAY(), 1,0),F36,D36,L36,100,2,1)</f>
        <v>0</v>
      </c>
    </row>
    <row r="37" spans="1:13">
      <c r="A37" s="7" t="s">
        <v>74</v>
      </c>
      <c r="B37" s="7" t="s">
        <v>38</v>
      </c>
      <c r="C37" s="5">
        <v>100000</v>
      </c>
      <c r="D37" s="2">
        <v>0.21</v>
      </c>
      <c r="E37" s="8" t="s">
        <v>75</v>
      </c>
      <c r="F37" s="8" t="s">
        <v>76</v>
      </c>
      <c r="G37" s="5">
        <v>100.5</v>
      </c>
      <c r="H37" s="6" t="s">
        <v>16</v>
      </c>
      <c r="I37" s="5" t="s">
        <v>16</v>
      </c>
      <c r="J37" s="4" t="s">
        <v>16</v>
      </c>
      <c r="K37" s="6">
        <v>142</v>
      </c>
      <c r="L37" s="5">
        <v>110</v>
      </c>
      <c r="M37" s="4" t="str">
        <f>yield(+WORKDAY(TODAY(), 1,0),F37,D37,L37,100,2,1)</f>
        <v>0</v>
      </c>
    </row>
    <row r="38" spans="1:13">
      <c r="A38" s="7" t="s">
        <v>74</v>
      </c>
      <c r="B38" s="7" t="s">
        <v>38</v>
      </c>
      <c r="C38" s="5">
        <v>100000</v>
      </c>
      <c r="D38" s="2">
        <v>0.21</v>
      </c>
      <c r="E38" s="8" t="s">
        <v>75</v>
      </c>
      <c r="F38" s="8" t="s">
        <v>76</v>
      </c>
      <c r="G38" s="5">
        <v>100.5</v>
      </c>
      <c r="H38" s="6" t="s">
        <v>16</v>
      </c>
      <c r="I38" s="5" t="s">
        <v>16</v>
      </c>
      <c r="J38" s="4" t="s">
        <v>16</v>
      </c>
      <c r="K38" s="6">
        <v>1260</v>
      </c>
      <c r="L38" s="5">
        <v>115</v>
      </c>
      <c r="M38" s="4" t="str">
        <f>yield(+WORKDAY(TODAY(), 1,0),F38,D38,L38,100,2,1)</f>
        <v>0</v>
      </c>
    </row>
    <row r="39" spans="1:13">
      <c r="A39" s="7" t="s">
        <v>77</v>
      </c>
      <c r="B39" s="7" t="s">
        <v>38</v>
      </c>
      <c r="C39" s="5">
        <v>100000</v>
      </c>
      <c r="D39" s="2">
        <v>0.2</v>
      </c>
      <c r="E39" s="8" t="s">
        <v>75</v>
      </c>
      <c r="F39" s="8" t="s">
        <v>78</v>
      </c>
      <c r="G39" s="5">
        <v>116.98</v>
      </c>
      <c r="H39" s="6" t="s">
        <v>16</v>
      </c>
      <c r="I39" s="5" t="s">
        <v>16</v>
      </c>
      <c r="J39" s="4" t="s">
        <v>16</v>
      </c>
      <c r="K39" s="6">
        <v>171</v>
      </c>
      <c r="L39" s="5">
        <v>116.99</v>
      </c>
      <c r="M39" s="4" t="str">
        <f>yield(+WORKDAY(TODAY(), 1,0),F39,D39,L39,100,2,1)</f>
        <v>0</v>
      </c>
    </row>
    <row r="40" spans="1:13">
      <c r="A40" s="7" t="s">
        <v>79</v>
      </c>
      <c r="B40" s="7" t="s">
        <v>38</v>
      </c>
      <c r="C40" s="5">
        <v>100000</v>
      </c>
      <c r="D40" s="2">
        <v>0.16</v>
      </c>
      <c r="E40" s="8" t="s">
        <v>80</v>
      </c>
      <c r="F40" s="8" t="s">
        <v>81</v>
      </c>
      <c r="G40" s="5">
        <v>107.05</v>
      </c>
      <c r="H40" s="6" t="s">
        <v>16</v>
      </c>
      <c r="I40" s="5" t="s">
        <v>16</v>
      </c>
      <c r="J40" s="4" t="s">
        <v>16</v>
      </c>
      <c r="K40" s="6">
        <v>21</v>
      </c>
      <c r="L40" s="5">
        <v>106.5</v>
      </c>
      <c r="M40" s="4" t="str">
        <f>yield(+WORKDAY(TODAY(), 1,0),F40,D40,L40,100,2,1)</f>
        <v>0</v>
      </c>
    </row>
    <row r="41" spans="1:13">
      <c r="A41" s="7" t="s">
        <v>79</v>
      </c>
      <c r="B41" s="7" t="s">
        <v>38</v>
      </c>
      <c r="C41" s="5">
        <v>100000</v>
      </c>
      <c r="D41" s="2">
        <v>0.16</v>
      </c>
      <c r="E41" s="8" t="s">
        <v>80</v>
      </c>
      <c r="F41" s="8" t="s">
        <v>81</v>
      </c>
      <c r="G41" s="5">
        <v>107.05</v>
      </c>
      <c r="H41" s="6" t="s">
        <v>16</v>
      </c>
      <c r="I41" s="5" t="s">
        <v>16</v>
      </c>
      <c r="J41" s="4" t="s">
        <v>16</v>
      </c>
      <c r="K41" s="6">
        <v>2308</v>
      </c>
      <c r="L41" s="5">
        <v>107.05</v>
      </c>
      <c r="M41" s="4" t="str">
        <f>yield(+WORKDAY(TODAY(), 1,0),F41,D41,L41,100,2,1)</f>
        <v>0</v>
      </c>
    </row>
    <row r="42" spans="1:13">
      <c r="A42" s="7" t="s">
        <v>79</v>
      </c>
      <c r="B42" s="7" t="s">
        <v>38</v>
      </c>
      <c r="C42" s="5">
        <v>100000</v>
      </c>
      <c r="D42" s="2">
        <v>0.16</v>
      </c>
      <c r="E42" s="8" t="s">
        <v>80</v>
      </c>
      <c r="F42" s="8" t="s">
        <v>81</v>
      </c>
      <c r="G42" s="5">
        <v>107.05</v>
      </c>
      <c r="H42" s="6" t="s">
        <v>16</v>
      </c>
      <c r="I42" s="5" t="s">
        <v>16</v>
      </c>
      <c r="J42" s="4" t="s">
        <v>16</v>
      </c>
      <c r="K42" s="6">
        <v>191424</v>
      </c>
      <c r="L42" s="5">
        <v>108.58</v>
      </c>
      <c r="M42" s="4" t="str">
        <f>yield(+WORKDAY(TODAY(), 1,0),F42,D42,L42,100,2,1)</f>
        <v>0</v>
      </c>
    </row>
    <row r="43" spans="1:13">
      <c r="A43" s="7" t="s">
        <v>79</v>
      </c>
      <c r="B43" s="7" t="s">
        <v>38</v>
      </c>
      <c r="C43" s="5">
        <v>100000</v>
      </c>
      <c r="D43" s="2">
        <v>0.16</v>
      </c>
      <c r="E43" s="8" t="s">
        <v>80</v>
      </c>
      <c r="F43" s="8" t="s">
        <v>81</v>
      </c>
      <c r="G43" s="5">
        <v>107.05</v>
      </c>
      <c r="H43" s="6" t="s">
        <v>16</v>
      </c>
      <c r="I43" s="5" t="s">
        <v>16</v>
      </c>
      <c r="J43" s="4" t="s">
        <v>16</v>
      </c>
      <c r="K43" s="6">
        <v>89</v>
      </c>
      <c r="L43" s="5">
        <v>109</v>
      </c>
      <c r="M43" s="4" t="str">
        <f>yield(+WORKDAY(TODAY(), 1,0),F43,D43,L43,100,2,1)</f>
        <v>0</v>
      </c>
    </row>
    <row r="44" spans="1:13">
      <c r="A44" s="7" t="s">
        <v>82</v>
      </c>
      <c r="B44" s="7" t="s">
        <v>38</v>
      </c>
      <c r="C44" s="5">
        <v>100000</v>
      </c>
      <c r="D44" s="2">
        <v>0.165</v>
      </c>
      <c r="E44" s="8" t="s">
        <v>83</v>
      </c>
      <c r="F44" s="8" t="s">
        <v>84</v>
      </c>
      <c r="G44" s="5">
        <v>110</v>
      </c>
      <c r="H44" s="6" t="s">
        <v>16</v>
      </c>
      <c r="I44" s="5" t="s">
        <v>16</v>
      </c>
      <c r="J44" s="4" t="s">
        <v>16</v>
      </c>
      <c r="K44" s="6">
        <v>30</v>
      </c>
      <c r="L44" s="5">
        <v>110</v>
      </c>
      <c r="M44" s="4" t="str">
        <f>yield(+WORKDAY(TODAY(), 1,0),F44,D44,L44,100,2,1)</f>
        <v>0</v>
      </c>
    </row>
    <row r="45" spans="1:13">
      <c r="A45" s="7" t="s">
        <v>82</v>
      </c>
      <c r="B45" s="7" t="s">
        <v>38</v>
      </c>
      <c r="C45" s="5">
        <v>100000</v>
      </c>
      <c r="D45" s="2">
        <v>0.165</v>
      </c>
      <c r="E45" s="8" t="s">
        <v>83</v>
      </c>
      <c r="F45" s="8" t="s">
        <v>84</v>
      </c>
      <c r="G45" s="5">
        <v>110</v>
      </c>
      <c r="H45" s="6" t="s">
        <v>16</v>
      </c>
      <c r="I45" s="5" t="s">
        <v>16</v>
      </c>
      <c r="J45" s="4" t="s">
        <v>16</v>
      </c>
      <c r="K45" s="6">
        <v>1</v>
      </c>
      <c r="L45" s="5">
        <v>113</v>
      </c>
      <c r="M45" s="4" t="str">
        <f>yield(+WORKDAY(TODAY(), 1,0),F45,D45,L45,100,2,1)</f>
        <v>0</v>
      </c>
    </row>
    <row r="46" spans="1:13">
      <c r="A46" s="7" t="s">
        <v>85</v>
      </c>
      <c r="B46" s="7" t="s">
        <v>38</v>
      </c>
      <c r="C46" s="5">
        <v>100000</v>
      </c>
      <c r="D46" s="2">
        <v>0.17</v>
      </c>
      <c r="E46" s="8" t="s">
        <v>86</v>
      </c>
      <c r="F46" s="8" t="s">
        <v>87</v>
      </c>
      <c r="G46" s="5">
        <v>100</v>
      </c>
      <c r="H46" s="6" t="s">
        <v>16</v>
      </c>
      <c r="I46" s="5" t="s">
        <v>16</v>
      </c>
      <c r="J46" s="4" t="s">
        <v>16</v>
      </c>
      <c r="K46" s="6">
        <v>57</v>
      </c>
      <c r="L46" s="5">
        <v>100</v>
      </c>
      <c r="M46" s="4" t="str">
        <f>yield(+WORKDAY(TODAY(), 1,0),F46,D46,L46,100,2,1)</f>
        <v>0</v>
      </c>
    </row>
    <row r="47" spans="1:13">
      <c r="A47" s="7" t="s">
        <v>85</v>
      </c>
      <c r="B47" s="7" t="s">
        <v>38</v>
      </c>
      <c r="C47" s="5">
        <v>100000</v>
      </c>
      <c r="D47" s="2">
        <v>0.17</v>
      </c>
      <c r="E47" s="8" t="s">
        <v>86</v>
      </c>
      <c r="F47" s="8" t="s">
        <v>87</v>
      </c>
      <c r="G47" s="5">
        <v>100</v>
      </c>
      <c r="H47" s="6" t="s">
        <v>16</v>
      </c>
      <c r="I47" s="5" t="s">
        <v>16</v>
      </c>
      <c r="J47" s="4" t="s">
        <v>16</v>
      </c>
      <c r="K47" s="6">
        <v>106</v>
      </c>
      <c r="L47" s="5">
        <v>100.7999</v>
      </c>
      <c r="M47" s="4" t="str">
        <f>yield(+WORKDAY(TODAY(), 1,0),F47,D47,L47,100,2,1)</f>
        <v>0</v>
      </c>
    </row>
    <row r="48" spans="1:13">
      <c r="A48" s="7" t="s">
        <v>85</v>
      </c>
      <c r="B48" s="7" t="s">
        <v>38</v>
      </c>
      <c r="C48" s="5">
        <v>100000</v>
      </c>
      <c r="D48" s="2">
        <v>0.17</v>
      </c>
      <c r="E48" s="8" t="s">
        <v>86</v>
      </c>
      <c r="F48" s="8" t="s">
        <v>87</v>
      </c>
      <c r="G48" s="5">
        <v>100</v>
      </c>
      <c r="H48" s="6" t="s">
        <v>16</v>
      </c>
      <c r="I48" s="5" t="s">
        <v>16</v>
      </c>
      <c r="J48" s="4" t="s">
        <v>16</v>
      </c>
      <c r="K48" s="6">
        <v>18</v>
      </c>
      <c r="L48" s="5">
        <v>100.8</v>
      </c>
      <c r="M48" s="4" t="str">
        <f>yield(+WORKDAY(TODAY(), 1,0),F48,D48,L48,100,2,1)</f>
        <v>0</v>
      </c>
    </row>
    <row r="49" spans="1:13">
      <c r="A49" s="7" t="s">
        <v>85</v>
      </c>
      <c r="B49" s="7" t="s">
        <v>38</v>
      </c>
      <c r="C49" s="5">
        <v>100000</v>
      </c>
      <c r="D49" s="2">
        <v>0.17</v>
      </c>
      <c r="E49" s="8" t="s">
        <v>86</v>
      </c>
      <c r="F49" s="8" t="s">
        <v>87</v>
      </c>
      <c r="G49" s="5">
        <v>100</v>
      </c>
      <c r="H49" s="6" t="s">
        <v>16</v>
      </c>
      <c r="I49" s="5" t="s">
        <v>16</v>
      </c>
      <c r="J49" s="4" t="s">
        <v>16</v>
      </c>
      <c r="K49" s="6">
        <v>85</v>
      </c>
      <c r="L49" s="5">
        <v>101</v>
      </c>
      <c r="M49" s="4" t="str">
        <f>yield(+WORKDAY(TODAY(), 1,0),F49,D49,L49,100,2,1)</f>
        <v>0</v>
      </c>
    </row>
    <row r="50" spans="1:13">
      <c r="A50" s="7" t="s">
        <v>85</v>
      </c>
      <c r="B50" s="7" t="s">
        <v>38</v>
      </c>
      <c r="C50" s="5">
        <v>100000</v>
      </c>
      <c r="D50" s="2">
        <v>0.17</v>
      </c>
      <c r="E50" s="8" t="s">
        <v>86</v>
      </c>
      <c r="F50" s="8" t="s">
        <v>87</v>
      </c>
      <c r="G50" s="5">
        <v>100</v>
      </c>
      <c r="H50" s="6" t="s">
        <v>16</v>
      </c>
      <c r="I50" s="5" t="s">
        <v>16</v>
      </c>
      <c r="J50" s="4" t="s">
        <v>16</v>
      </c>
      <c r="K50" s="6">
        <v>148</v>
      </c>
      <c r="L50" s="5">
        <v>102</v>
      </c>
      <c r="M50" s="4" t="str">
        <f>yield(+WORKDAY(TODAY(), 1,0),F50,D50,L50,100,2,1)</f>
        <v>0</v>
      </c>
    </row>
    <row r="51" spans="1:13">
      <c r="A51" s="7" t="s">
        <v>85</v>
      </c>
      <c r="B51" s="7" t="s">
        <v>38</v>
      </c>
      <c r="C51" s="5">
        <v>100000</v>
      </c>
      <c r="D51" s="2">
        <v>0.17</v>
      </c>
      <c r="E51" s="8" t="s">
        <v>86</v>
      </c>
      <c r="F51" s="8" t="s">
        <v>87</v>
      </c>
      <c r="G51" s="5">
        <v>100</v>
      </c>
      <c r="H51" s="6" t="s">
        <v>16</v>
      </c>
      <c r="I51" s="5" t="s">
        <v>16</v>
      </c>
      <c r="J51" s="4" t="s">
        <v>16</v>
      </c>
      <c r="K51" s="6">
        <v>227</v>
      </c>
      <c r="L51" s="5">
        <v>105.5</v>
      </c>
      <c r="M51" s="4" t="str">
        <f>yield(+WORKDAY(TODAY(), 1,0),F51,D51,L51,100,2,1)</f>
        <v>0</v>
      </c>
    </row>
    <row r="52" spans="1:13">
      <c r="A52" s="7" t="s">
        <v>85</v>
      </c>
      <c r="B52" s="7" t="s">
        <v>38</v>
      </c>
      <c r="C52" s="5">
        <v>100000</v>
      </c>
      <c r="D52" s="2">
        <v>0.17</v>
      </c>
      <c r="E52" s="8" t="s">
        <v>86</v>
      </c>
      <c r="F52" s="8" t="s">
        <v>87</v>
      </c>
      <c r="G52" s="5">
        <v>100</v>
      </c>
      <c r="H52" s="6" t="s">
        <v>16</v>
      </c>
      <c r="I52" s="5" t="s">
        <v>16</v>
      </c>
      <c r="J52" s="4" t="s">
        <v>16</v>
      </c>
      <c r="K52" s="6">
        <v>1382</v>
      </c>
      <c r="L52" s="5">
        <v>106.9</v>
      </c>
      <c r="M52" s="4" t="str">
        <f>yield(+WORKDAY(TODAY(), 1,0),F52,D52,L52,100,2,1)</f>
        <v>0</v>
      </c>
    </row>
    <row r="53" spans="1:13">
      <c r="A53" s="7" t="s">
        <v>88</v>
      </c>
      <c r="B53" s="7" t="s">
        <v>38</v>
      </c>
      <c r="C53" s="5">
        <v>100000</v>
      </c>
      <c r="D53" s="2">
        <v>0.16</v>
      </c>
      <c r="E53" s="8" t="s">
        <v>89</v>
      </c>
      <c r="F53" s="8" t="s">
        <v>90</v>
      </c>
      <c r="G53" s="5">
        <v>114.67</v>
      </c>
      <c r="H53" s="6" t="s">
        <v>16</v>
      </c>
      <c r="I53" s="5" t="s">
        <v>16</v>
      </c>
      <c r="J53" s="4" t="s">
        <v>16</v>
      </c>
      <c r="K53" s="6">
        <v>472415</v>
      </c>
      <c r="L53" s="5">
        <v>114.67</v>
      </c>
      <c r="M53" s="4" t="str">
        <f>yield(+WORKDAY(TODAY(), 1,0),F53,D53,L53,100,2,1)</f>
        <v>0</v>
      </c>
    </row>
    <row r="54" spans="1:13">
      <c r="A54" s="7" t="s">
        <v>91</v>
      </c>
      <c r="B54" s="7" t="s">
        <v>38</v>
      </c>
      <c r="C54" s="5">
        <v>100000</v>
      </c>
      <c r="D54" s="2">
        <v>0.16</v>
      </c>
      <c r="E54" s="8" t="s">
        <v>92</v>
      </c>
      <c r="F54" s="8" t="s">
        <v>93</v>
      </c>
      <c r="G54" s="5">
        <v>104.5</v>
      </c>
      <c r="H54" s="6" t="s">
        <v>16</v>
      </c>
      <c r="I54" s="5" t="s">
        <v>16</v>
      </c>
      <c r="J54" s="4" t="s">
        <v>16</v>
      </c>
      <c r="K54" s="6">
        <v>15000</v>
      </c>
      <c r="L54" s="5">
        <v>110.7</v>
      </c>
      <c r="M54" s="4" t="str">
        <f>yield(+WORKDAY(TODAY(), 1,0),F54,D54,L54,100,2,1)</f>
        <v>0</v>
      </c>
    </row>
    <row r="55" spans="1:13">
      <c r="A55" s="7" t="s">
        <v>94</v>
      </c>
      <c r="B55" s="7" t="s">
        <v>38</v>
      </c>
      <c r="C55" s="5">
        <v>1000</v>
      </c>
      <c r="D55" s="2">
        <v>0.21</v>
      </c>
      <c r="E55" s="8" t="s">
        <v>95</v>
      </c>
      <c r="F55" s="8" t="s">
        <v>96</v>
      </c>
      <c r="G55" s="5">
        <v>107</v>
      </c>
      <c r="H55" s="6" t="s">
        <v>16</v>
      </c>
      <c r="I55" s="5" t="s">
        <v>16</v>
      </c>
      <c r="J55" s="4" t="s">
        <v>16</v>
      </c>
      <c r="K55" s="6">
        <v>65947</v>
      </c>
      <c r="L55" s="5">
        <v>107</v>
      </c>
      <c r="M55" s="4" t="str">
        <f>yield(+WORKDAY(TODAY(), 1,0),F55,D55,L55,100,2,1)</f>
        <v>0</v>
      </c>
    </row>
    <row r="56" spans="1:13">
      <c r="A56" s="7" t="s">
        <v>94</v>
      </c>
      <c r="B56" s="7" t="s">
        <v>38</v>
      </c>
      <c r="C56" s="5">
        <v>1000</v>
      </c>
      <c r="D56" s="2">
        <v>0.21</v>
      </c>
      <c r="E56" s="8" t="s">
        <v>95</v>
      </c>
      <c r="F56" s="8" t="s">
        <v>96</v>
      </c>
      <c r="G56" s="5">
        <v>107</v>
      </c>
      <c r="H56" s="6" t="s">
        <v>16</v>
      </c>
      <c r="I56" s="5" t="s">
        <v>16</v>
      </c>
      <c r="J56" s="4" t="s">
        <v>16</v>
      </c>
      <c r="K56" s="6">
        <v>150000</v>
      </c>
      <c r="L56" s="5">
        <v>113.5</v>
      </c>
      <c r="M56" s="4" t="str">
        <f>yield(+WORKDAY(TODAY(), 1,0),F56,D56,L56,100,2,1)</f>
        <v>0</v>
      </c>
    </row>
    <row r="57" spans="1:13">
      <c r="A57" s="7" t="s">
        <v>97</v>
      </c>
      <c r="B57" s="7" t="s">
        <v>38</v>
      </c>
      <c r="C57" s="5">
        <v>1000</v>
      </c>
      <c r="D57" s="2">
        <v>0.23</v>
      </c>
      <c r="E57" s="8" t="s">
        <v>98</v>
      </c>
      <c r="F57" s="8" t="s">
        <v>99</v>
      </c>
      <c r="G57" s="5">
        <v>104.5</v>
      </c>
      <c r="H57" s="6">
        <v>10485</v>
      </c>
      <c r="I57" s="5">
        <v>103.499</v>
      </c>
      <c r="J57" s="4" t="str">
        <f>yield(+WORKDAY(TODAY(), 1,0),F57,D57,I57,100,2,1)</f>
        <v>0</v>
      </c>
      <c r="K57" s="6">
        <v>434452</v>
      </c>
      <c r="L57" s="5">
        <v>104.5</v>
      </c>
      <c r="M57" s="4" t="str">
        <f>yield(+WORKDAY(TODAY(), 1,0),F57,D57,L57,100,2,1)</f>
        <v>0</v>
      </c>
    </row>
    <row r="58" spans="1:13">
      <c r="A58" s="7" t="s">
        <v>97</v>
      </c>
      <c r="B58" s="7" t="s">
        <v>38</v>
      </c>
      <c r="C58" s="5">
        <v>1000</v>
      </c>
      <c r="D58" s="2">
        <v>0.23</v>
      </c>
      <c r="E58" s="8" t="s">
        <v>98</v>
      </c>
      <c r="F58" s="8" t="s">
        <v>99</v>
      </c>
      <c r="G58" s="5">
        <v>104.5</v>
      </c>
      <c r="H58" s="6" t="s">
        <v>16</v>
      </c>
      <c r="I58" s="5" t="s">
        <v>16</v>
      </c>
      <c r="J58" s="4" t="s">
        <v>16</v>
      </c>
      <c r="K58" s="6">
        <v>14987</v>
      </c>
      <c r="L58" s="5">
        <v>104.74</v>
      </c>
      <c r="M58" s="4" t="str">
        <f>yield(+WORKDAY(TODAY(), 1,0),F58,D58,L58,100,2,1)</f>
        <v>0</v>
      </c>
    </row>
    <row r="59" spans="1:13">
      <c r="A59" s="7" t="s">
        <v>97</v>
      </c>
      <c r="B59" s="7" t="s">
        <v>38</v>
      </c>
      <c r="C59" s="5">
        <v>1000</v>
      </c>
      <c r="D59" s="2">
        <v>0.23</v>
      </c>
      <c r="E59" s="8" t="s">
        <v>98</v>
      </c>
      <c r="F59" s="8" t="s">
        <v>99</v>
      </c>
      <c r="G59" s="5">
        <v>104.5</v>
      </c>
      <c r="H59" s="6" t="s">
        <v>16</v>
      </c>
      <c r="I59" s="5" t="s">
        <v>16</v>
      </c>
      <c r="J59" s="4" t="s">
        <v>16</v>
      </c>
      <c r="K59" s="6">
        <v>907</v>
      </c>
      <c r="L59" s="5">
        <v>104.75</v>
      </c>
      <c r="M59" s="4" t="str">
        <f>yield(+WORKDAY(TODAY(), 1,0),F59,D59,L59,100,2,1)</f>
        <v>0</v>
      </c>
    </row>
    <row r="60" spans="1:13">
      <c r="A60" s="7" t="s">
        <v>97</v>
      </c>
      <c r="B60" s="7" t="s">
        <v>38</v>
      </c>
      <c r="C60" s="5">
        <v>1000</v>
      </c>
      <c r="D60" s="2">
        <v>0.23</v>
      </c>
      <c r="E60" s="8" t="s">
        <v>98</v>
      </c>
      <c r="F60" s="8" t="s">
        <v>99</v>
      </c>
      <c r="G60" s="5">
        <v>104.5</v>
      </c>
      <c r="H60" s="6" t="s">
        <v>16</v>
      </c>
      <c r="I60" s="5" t="s">
        <v>16</v>
      </c>
      <c r="J60" s="4" t="s">
        <v>16</v>
      </c>
      <c r="K60" s="6">
        <v>616143</v>
      </c>
      <c r="L60" s="5">
        <v>105.5</v>
      </c>
      <c r="M60" s="4" t="str">
        <f>yield(+WORKDAY(TODAY(), 1,0),F60,D60,L60,100,2,1)</f>
        <v>0</v>
      </c>
    </row>
    <row r="61" spans="1:13">
      <c r="A61" s="7" t="s">
        <v>97</v>
      </c>
      <c r="B61" s="7" t="s">
        <v>38</v>
      </c>
      <c r="C61" s="5">
        <v>1000</v>
      </c>
      <c r="D61" s="2">
        <v>0.23</v>
      </c>
      <c r="E61" s="8" t="s">
        <v>98</v>
      </c>
      <c r="F61" s="8" t="s">
        <v>99</v>
      </c>
      <c r="G61" s="5">
        <v>104.5</v>
      </c>
      <c r="H61" s="6" t="s">
        <v>16</v>
      </c>
      <c r="I61" s="5" t="s">
        <v>16</v>
      </c>
      <c r="J61" s="4" t="s">
        <v>16</v>
      </c>
      <c r="K61" s="6">
        <v>621000</v>
      </c>
      <c r="L61" s="5">
        <v>106</v>
      </c>
      <c r="M61" s="4" t="str">
        <f>yield(+WORKDAY(TODAY(), 1,0),F61,D61,L61,100,2,1)</f>
        <v>0</v>
      </c>
    </row>
    <row r="62" spans="1:13">
      <c r="A62" s="7" t="s">
        <v>97</v>
      </c>
      <c r="B62" s="7" t="s">
        <v>38</v>
      </c>
      <c r="C62" s="5">
        <v>1000</v>
      </c>
      <c r="D62" s="2">
        <v>0.23</v>
      </c>
      <c r="E62" s="8" t="s">
        <v>98</v>
      </c>
      <c r="F62" s="8" t="s">
        <v>99</v>
      </c>
      <c r="G62" s="5">
        <v>104.5</v>
      </c>
      <c r="H62" s="6" t="s">
        <v>16</v>
      </c>
      <c r="I62" s="5" t="s">
        <v>16</v>
      </c>
      <c r="J62" s="4" t="s">
        <v>16</v>
      </c>
      <c r="K62" s="6">
        <v>29653</v>
      </c>
      <c r="L62" s="5">
        <v>106.99</v>
      </c>
      <c r="M62" s="4" t="str">
        <f>yield(+WORKDAY(TODAY(), 1,0),F62,D62,L62,100,2,1)</f>
        <v>0</v>
      </c>
    </row>
    <row r="63" spans="1:13">
      <c r="A63" s="7" t="s">
        <v>97</v>
      </c>
      <c r="B63" s="7" t="s">
        <v>38</v>
      </c>
      <c r="C63" s="5">
        <v>1000</v>
      </c>
      <c r="D63" s="2">
        <v>0.23</v>
      </c>
      <c r="E63" s="8" t="s">
        <v>98</v>
      </c>
      <c r="F63" s="8" t="s">
        <v>99</v>
      </c>
      <c r="G63" s="5">
        <v>104.5</v>
      </c>
      <c r="H63" s="6" t="s">
        <v>16</v>
      </c>
      <c r="I63" s="5" t="s">
        <v>16</v>
      </c>
      <c r="J63" s="4" t="s">
        <v>16</v>
      </c>
      <c r="K63" s="6">
        <v>313707</v>
      </c>
      <c r="L63" s="5">
        <v>107.5</v>
      </c>
      <c r="M63" s="4" t="str">
        <f>yield(+WORKDAY(TODAY(), 1,0),F63,D63,L63,100,2,1)</f>
        <v>0</v>
      </c>
    </row>
    <row r="64" spans="1:13">
      <c r="A64" s="7" t="s">
        <v>97</v>
      </c>
      <c r="B64" s="7" t="s">
        <v>38</v>
      </c>
      <c r="C64" s="5">
        <v>1000</v>
      </c>
      <c r="D64" s="2">
        <v>0.23</v>
      </c>
      <c r="E64" s="8" t="s">
        <v>98</v>
      </c>
      <c r="F64" s="8" t="s">
        <v>99</v>
      </c>
      <c r="G64" s="5">
        <v>104.5</v>
      </c>
      <c r="H64" s="6" t="s">
        <v>16</v>
      </c>
      <c r="I64" s="5" t="s">
        <v>16</v>
      </c>
      <c r="J64" s="4" t="s">
        <v>16</v>
      </c>
      <c r="K64" s="6">
        <v>2410</v>
      </c>
      <c r="L64" s="5">
        <v>109</v>
      </c>
      <c r="M64" s="4" t="str">
        <f>yield(+WORKDAY(TODAY(), 1,0),F64,D64,L64,100,2,1)</f>
        <v>0</v>
      </c>
    </row>
    <row r="65" spans="1:13">
      <c r="A65" s="7" t="s">
        <v>100</v>
      </c>
      <c r="B65" s="7" t="s">
        <v>38</v>
      </c>
      <c r="C65" s="5">
        <v>1000</v>
      </c>
      <c r="D65" s="2">
        <v>0.173</v>
      </c>
      <c r="E65" s="8" t="s">
        <v>101</v>
      </c>
      <c r="F65" s="8" t="s">
        <v>102</v>
      </c>
      <c r="G65" s="5">
        <v>111.996</v>
      </c>
      <c r="H65" s="6">
        <v>180768</v>
      </c>
      <c r="I65" s="5">
        <v>103</v>
      </c>
      <c r="J65" s="4" t="str">
        <f>yield(+WORKDAY(TODAY(), 1,0),F65,D65,I65,100,2,1)</f>
        <v>0</v>
      </c>
      <c r="K65" s="6" t="s">
        <v>16</v>
      </c>
      <c r="L65" s="5" t="s">
        <v>16</v>
      </c>
      <c r="M65" s="4" t="s">
        <v>16</v>
      </c>
    </row>
    <row r="66" spans="1:13" customHeight="1" ht="80">
      <c r="A66" s="1" t="inlineStr">
        <is>
          <r>
            <t xml:space="preserve"/>
          </r>
          <r>
            <rPr>
              <rFont val="Calibri"/>
              <b val="true"/>
              <i val="true"/>
              <strike val="false"/>
              <color rgb="FFFF0000"/>
              <sz val="11"/>
              <u val="single"/>
            </rPr>
            <t xml:space="preserve">Disclaimer: </t>
          </r>
          <r>
            <t xml:space="preserve"/>
          </r>
        </is>
      </c>
      <c r="B66" s="1" t="s">
        <v>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H2:J2"/>
    <mergeCell ref="K2:M2"/>
    <mergeCell ref="A2:G2"/>
    <mergeCell ref="B66:M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Ordens Disponíveis no Mercado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2024-03-28T18:44:02+01:00</dcterms:created>
  <dcterms:modified xsi:type="dcterms:W3CDTF">2024-03-28T18:44:02+01:00</dcterms:modified>
  <dc:title>Untitled Spreadsheet</dc:title>
  <dc:description/>
  <dc:subject/>
  <cp:keywords/>
  <cp:category/>
</cp:coreProperties>
</file>